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5\"/>
    </mc:Choice>
  </mc:AlternateContent>
  <xr:revisionPtr revIDLastSave="0" documentId="13_ncr:1_{9FD65C3A-782F-4EF1-8860-5E7087DA8FAC}" xr6:coauthVersionLast="47" xr6:coauthVersionMax="47" xr10:uidLastSave="{00000000-0000-0000-0000-000000000000}"/>
  <bookViews>
    <workbookView xWindow="-120" yWindow="-120" windowWidth="29040" windowHeight="15840" tabRatio="630" xr2:uid="{00000000-000D-0000-FFFF-FFFF00000000}"/>
  </bookViews>
  <sheets>
    <sheet name="BP PRIM SEM25" sheetId="7" r:id="rId1"/>
  </sheets>
  <definedNames>
    <definedName name="_xlnm.Print_Area" localSheetId="0">'BP PRIM SEM25'!$A$1:$J$82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7" l="1"/>
  <c r="J40" i="7"/>
  <c r="J16" i="7"/>
  <c r="J48" i="7"/>
  <c r="J36" i="7"/>
  <c r="J23" i="7"/>
  <c r="E48" i="7"/>
  <c r="E28" i="7"/>
  <c r="E58" i="7"/>
  <c r="E54" i="7"/>
  <c r="E50" i="7"/>
  <c r="E38" i="7"/>
  <c r="E22" i="7"/>
  <c r="E19" i="7"/>
  <c r="J61" i="7" l="1"/>
  <c r="E47" i="7"/>
  <c r="E14" i="7"/>
  <c r="J14" i="7"/>
  <c r="E61" i="7" l="1"/>
</calcChain>
</file>

<file path=xl/sharedStrings.xml><?xml version="1.0" encoding="utf-8"?>
<sst xmlns="http://schemas.openxmlformats.org/spreadsheetml/2006/main" count="97" uniqueCount="93">
  <si>
    <t>AGÊNCIA DE FOMENTO DE GOIÁS S/A</t>
  </si>
  <si>
    <t>CNPJ.: 03.918.382/0001-25</t>
  </si>
  <si>
    <t>ATIVO</t>
  </si>
  <si>
    <t>PASSIVO</t>
  </si>
  <si>
    <t>IMOBILIZADO DE USO</t>
  </si>
  <si>
    <t xml:space="preserve">Financiamentos Setor Privado </t>
  </si>
  <si>
    <t xml:space="preserve">PATRIMÔNIO LÍQUIDO </t>
  </si>
  <si>
    <t>Fiscais e Previdenciárias</t>
  </si>
  <si>
    <t>Empréstimos Setor Privado</t>
  </si>
  <si>
    <t>Depreciações Acumuladas</t>
  </si>
  <si>
    <t>(Em R$ mil)</t>
  </si>
  <si>
    <t xml:space="preserve"> </t>
  </si>
  <si>
    <t>Provisão p/ Operaç. Créd. Liq. Duvidosa</t>
  </si>
  <si>
    <t>IMÓVEIS DE USO</t>
  </si>
  <si>
    <t>Terrenos</t>
  </si>
  <si>
    <t>Edificações</t>
  </si>
  <si>
    <t>Repasses do País - FCO</t>
  </si>
  <si>
    <t>TOTAL DO ATIVO</t>
  </si>
  <si>
    <t xml:space="preserve">TOTAL DO PASSIVO </t>
  </si>
  <si>
    <t>Financiamentos Rurais e Agroindustriais</t>
  </si>
  <si>
    <t>Repasses do País - FINEP</t>
  </si>
  <si>
    <t/>
  </si>
  <si>
    <t xml:space="preserve">Av. Goiás n. 91 – Centro – CEP. 74.005-010 - Goiânia/GO  </t>
  </si>
  <si>
    <t>Repasses do País - FUNGETUR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</si>
  <si>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</si>
  <si>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</si>
  <si>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</si>
  <si>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IMOBILIZADO EM CURSO</t>
  </si>
  <si>
    <t xml:space="preserve">Provisão p/Desv. De Outros Val. e Bens </t>
  </si>
  <si>
    <t>Ações</t>
  </si>
  <si>
    <t>INVESTIMENTOS</t>
  </si>
  <si>
    <t xml:space="preserve">LA </t>
  </si>
  <si>
    <t>Sociais Estatutárias</t>
  </si>
  <si>
    <r>
      <t>ALAN FARIAS TAVARES -</t>
    </r>
    <r>
      <rPr>
        <b/>
        <sz val="12"/>
        <rFont val="Calibri"/>
        <family val="2"/>
        <scheme val="minor"/>
      </rPr>
      <t>Presidente</t>
    </r>
  </si>
  <si>
    <r>
      <t>NATÁLIA CALIMAN VIEIRA -</t>
    </r>
    <r>
      <rPr>
        <b/>
        <sz val="12"/>
        <rFont val="Calibri"/>
        <family val="2"/>
        <scheme val="minor"/>
      </rPr>
      <t xml:space="preserve"> Membro</t>
    </r>
  </si>
  <si>
    <r>
      <t>CÉSAR AUGUSTO SOTKEVIENE MOURA -</t>
    </r>
    <r>
      <rPr>
        <b/>
        <sz val="12"/>
        <rFont val="Calibri"/>
        <family val="2"/>
        <scheme val="minor"/>
      </rPr>
      <t xml:space="preserve"> Membro</t>
    </r>
  </si>
  <si>
    <r>
      <t xml:space="preserve">WELLINGTON MATOS DE LIMA - </t>
    </r>
    <r>
      <rPr>
        <b/>
        <sz val="12"/>
        <rFont val="Calibri"/>
        <family val="2"/>
        <scheme val="minor"/>
      </rPr>
      <t>Membro</t>
    </r>
  </si>
  <si>
    <r>
      <t xml:space="preserve">RAFAELA AVELAR DE QUEIROZ - </t>
    </r>
    <r>
      <rPr>
        <b/>
        <sz val="12"/>
        <rFont val="Calibri"/>
        <family val="2"/>
        <scheme val="minor"/>
      </rPr>
      <t>Membro</t>
    </r>
  </si>
  <si>
    <r>
      <t>PHABER CRUVINEL NUNES -</t>
    </r>
    <r>
      <rPr>
        <b/>
        <sz val="12"/>
        <rFont val="Calibri"/>
        <family val="2"/>
        <scheme val="minor"/>
      </rPr>
      <t xml:space="preserve"> Membro</t>
    </r>
  </si>
  <si>
    <t xml:space="preserve">BALANÇO PATRIMONIAL -  PRIMEIRO TRIMESTRE DE 2025 </t>
  </si>
  <si>
    <t>ATIVO CIRCULANTE E REALIZAVEL A LONGO PRAZO</t>
  </si>
  <si>
    <t>PASSIVO CIRCULANTE E REALIZAVEL A LONGO PRAZO</t>
  </si>
  <si>
    <t>Obrigações por Repasse do País - Instituições Oficiais</t>
  </si>
  <si>
    <t>Disponibilidades</t>
  </si>
  <si>
    <t>Aumento de Capital</t>
  </si>
  <si>
    <t>Reservas</t>
  </si>
  <si>
    <t>Capital Social - País</t>
  </si>
  <si>
    <t>Reserva para Expanssão</t>
  </si>
  <si>
    <t>Ajustes Iniciais na Adoção da 4.966/21</t>
  </si>
  <si>
    <t>CONTAS DE RESULTADOS</t>
  </si>
  <si>
    <t>Receitas Operacionais</t>
  </si>
  <si>
    <t>(-) Despesas Operacionais</t>
  </si>
  <si>
    <t>Resultado não Operacional</t>
  </si>
  <si>
    <t>Imposto de Renda e Contribuição Social</t>
  </si>
  <si>
    <t>Participações no Lucro</t>
  </si>
  <si>
    <t>Imposo de Renda e Contrib. Social - Valores Diferidos</t>
  </si>
  <si>
    <t>Títulos e Valores Mobiliários</t>
  </si>
  <si>
    <t>Operações de Crédito</t>
  </si>
  <si>
    <t>Outros Créditos</t>
  </si>
  <si>
    <t>Outros Valores e Bens</t>
  </si>
  <si>
    <t>Rendas a Receber</t>
  </si>
  <si>
    <t>Créditos Tributários Diferidos</t>
  </si>
  <si>
    <t>Devedores por Depósitos em Garantias</t>
  </si>
  <si>
    <t>Diversos</t>
  </si>
  <si>
    <t>(-) Provisão para Perdas Esperadas - Outros Créditos</t>
  </si>
  <si>
    <t>PERMANENTE</t>
  </si>
  <si>
    <t>Imobilizado de Uso</t>
  </si>
  <si>
    <t>Outros</t>
  </si>
  <si>
    <t>Outras Obrigações</t>
  </si>
  <si>
    <t>RIVAEL AGUIAR PEREIRA</t>
  </si>
  <si>
    <t>Diretor-Presidente</t>
  </si>
  <si>
    <t xml:space="preserve">Diretora Administrativa e Financeira </t>
  </si>
  <si>
    <t>Diretor de Operações</t>
  </si>
  <si>
    <t xml:space="preserve">   IOF a Recolher</t>
  </si>
  <si>
    <t>Provisão para Contingências</t>
  </si>
  <si>
    <t>Maria Terezinha da Mota Batista</t>
  </si>
  <si>
    <r>
      <t xml:space="preserve">PEDRO LEONARDO DE PAULA REZENDE - </t>
    </r>
    <r>
      <rPr>
        <b/>
        <sz val="12"/>
        <rFont val="Calibri"/>
        <family val="2"/>
        <scheme val="minor"/>
      </rPr>
      <t>Membro</t>
    </r>
  </si>
  <si>
    <r>
      <t>WILSON ROCHA BALEEIRO JÚNIOR -</t>
    </r>
    <r>
      <rPr>
        <b/>
        <sz val="12"/>
        <rFont val="Calibri"/>
        <family val="2"/>
        <scheme val="minor"/>
      </rPr>
      <t xml:space="preserve"> Membro</t>
    </r>
  </si>
  <si>
    <r>
      <t xml:space="preserve">RIVAEL AGUIAR PEREIRA </t>
    </r>
    <r>
      <rPr>
        <b/>
        <sz val="12"/>
        <rFont val="Calibri"/>
        <family val="2"/>
        <scheme val="minor"/>
      </rPr>
      <t>- Vice-Presidente</t>
    </r>
  </si>
  <si>
    <t>LARA GARCIA BORGES FERREIRA</t>
  </si>
  <si>
    <t>VINÍCIUS DE CECÍLIO LUZ</t>
  </si>
  <si>
    <t>Carteira Própria</t>
  </si>
  <si>
    <t xml:space="preserve">Outros Valores e Bens </t>
  </si>
  <si>
    <t>Operações com Caracteristica de Crédito</t>
  </si>
  <si>
    <t xml:space="preserve">Adiantamentos </t>
  </si>
  <si>
    <t>Repasses do País -BNDES</t>
  </si>
  <si>
    <t>Credores Diversos</t>
  </si>
  <si>
    <t xml:space="preserve"> Reserva Legal</t>
  </si>
  <si>
    <t>Goiâni/GO 15 de agosto de 2025</t>
  </si>
  <si>
    <r>
      <t xml:space="preserve">Contadora - </t>
    </r>
    <r>
      <rPr>
        <sz val="12"/>
        <rFont val="Calibri"/>
        <family val="2"/>
        <scheme val="minor"/>
      </rPr>
      <t xml:space="preserve"> CRC-GO008031/O-0</t>
    </r>
  </si>
  <si>
    <t>Ações Ordinárias - País</t>
  </si>
  <si>
    <t>Reservas para Incentivos Fiscais</t>
  </si>
  <si>
    <t>Impostos a Ressarcir ou Compensar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</si>
</sst>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dd/mm/yy"/>
  </numFmts>
  <fonts count="19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0" fontId="3" fillId="2" borderId="0" xfId="0" applyFont="1" applyFill="1"/>
    <xf numFmtId="3" fontId="3" fillId="2" borderId="0" xfId="0" applyNumberFormat="1" applyFont="1" applyFill="1"/>
    <xf numFmtId="0" fontId="4" fillId="2" borderId="0" xfId="0" applyFont="1" applyFill="1" applyAlignment="1">
      <alignment horizontal="center"/>
    </xf>
    <xf numFmtId="0" fontId="3" fillId="0" borderId="0" xfId="0" quotePrefix="1" applyFont="1"/>
    <xf numFmtId="0" fontId="1" fillId="0" borderId="0" xfId="0" quotePrefix="1" applyFont="1"/>
    <xf numFmtId="0" fontId="9" fillId="0" borderId="0" xfId="0" applyFont="1" applyAlignment="1">
      <alignment horizontal="left" vertical="center" wrapText="1"/>
    </xf>
    <xf numFmtId="0" fontId="13" fillId="2" borderId="0" xfId="0" applyFont="1" applyFill="1"/>
    <xf numFmtId="3" fontId="13" fillId="2" borderId="0" xfId="0" applyNumberFormat="1" applyFont="1" applyFill="1"/>
    <xf numFmtId="0" fontId="16" fillId="2" borderId="0" xfId="0" applyFont="1" applyFill="1"/>
    <xf numFmtId="3" fontId="16" fillId="2" borderId="0" xfId="0" applyNumberFormat="1" applyFont="1" applyFill="1"/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17" fillId="2" borderId="0" xfId="0" applyFont="1" applyFill="1" applyAlignment="1">
      <alignment horizontal="left"/>
    </xf>
    <xf numFmtId="3" fontId="17" fillId="2" borderId="0" xfId="0" applyNumberFormat="1" applyFont="1" applyFill="1" applyAlignment="1">
      <alignment horizontal="left"/>
    </xf>
    <xf numFmtId="3" fontId="17" fillId="2" borderId="0" xfId="0" applyNumberFormat="1" applyFont="1" applyFill="1"/>
    <xf numFmtId="0" fontId="12" fillId="2" borderId="0" xfId="0" applyFont="1" applyFill="1" applyAlignment="1">
      <alignment horizontal="center" vertical="center"/>
    </xf>
    <xf numFmtId="1" fontId="12" fillId="2" borderId="0" xfId="0" applyNumberFormat="1" applyFont="1" applyFill="1"/>
    <xf numFmtId="164" fontId="7" fillId="2" borderId="2" xfId="0" applyNumberFormat="1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164" fontId="7" fillId="2" borderId="5" xfId="0" applyNumberFormat="1" applyFont="1" applyFill="1" applyBorder="1" applyAlignment="1">
      <alignment horizontal="left"/>
    </xf>
    <xf numFmtId="164" fontId="7" fillId="2" borderId="4" xfId="0" applyNumberFormat="1" applyFont="1" applyFill="1" applyBorder="1" applyAlignment="1">
      <alignment horizontal="left"/>
    </xf>
    <xf numFmtId="0" fontId="1" fillId="0" borderId="5" xfId="0" applyFont="1" applyBorder="1"/>
    <xf numFmtId="0" fontId="14" fillId="2" borderId="0" xfId="0" applyFont="1" applyFill="1" applyAlignment="1">
      <alignment horizontal="left"/>
    </xf>
    <xf numFmtId="165" fontId="8" fillId="2" borderId="8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6" xfId="0" applyFont="1" applyFill="1" applyBorder="1"/>
    <xf numFmtId="0" fontId="8" fillId="2" borderId="1" xfId="0" applyFont="1" applyFill="1" applyBorder="1"/>
    <xf numFmtId="164" fontId="8" fillId="2" borderId="12" xfId="0" applyNumberFormat="1" applyFont="1" applyFill="1" applyBorder="1" applyAlignment="1">
      <alignment horizontal="right" vertical="center"/>
    </xf>
    <xf numFmtId="0" fontId="8" fillId="2" borderId="0" xfId="0" applyFont="1" applyFill="1"/>
    <xf numFmtId="0" fontId="8" fillId="2" borderId="6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39" fontId="8" fillId="2" borderId="12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left"/>
    </xf>
    <xf numFmtId="37" fontId="8" fillId="2" borderId="12" xfId="0" applyNumberFormat="1" applyFont="1" applyFill="1" applyBorder="1" applyAlignment="1">
      <alignment horizontal="right"/>
    </xf>
    <xf numFmtId="0" fontId="14" fillId="2" borderId="6" xfId="0" applyFont="1" applyFill="1" applyBorder="1"/>
    <xf numFmtId="164" fontId="14" fillId="2" borderId="0" xfId="0" applyNumberFormat="1" applyFont="1" applyFill="1" applyAlignment="1">
      <alignment horizontal="left"/>
    </xf>
    <xf numFmtId="164" fontId="14" fillId="2" borderId="12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horizontal="left"/>
    </xf>
    <xf numFmtId="0" fontId="14" fillId="2" borderId="0" xfId="0" applyFont="1" applyFill="1"/>
    <xf numFmtId="164" fontId="14" fillId="2" borderId="0" xfId="0" applyNumberFormat="1" applyFont="1" applyFill="1"/>
    <xf numFmtId="164" fontId="8" fillId="2" borderId="12" xfId="0" applyNumberFormat="1" applyFont="1" applyFill="1" applyBorder="1" applyAlignment="1">
      <alignment horizontal="right"/>
    </xf>
    <xf numFmtId="3" fontId="14" fillId="2" borderId="0" xfId="0" applyNumberFormat="1" applyFont="1" applyFill="1"/>
    <xf numFmtId="164" fontId="14" fillId="2" borderId="12" xfId="0" applyNumberFormat="1" applyFont="1" applyFill="1" applyBorder="1" applyAlignment="1">
      <alignment horizontal="right"/>
    </xf>
    <xf numFmtId="37" fontId="14" fillId="2" borderId="12" xfId="0" applyNumberFormat="1" applyFont="1" applyFill="1" applyBorder="1" applyAlignment="1">
      <alignment horizontal="right"/>
    </xf>
    <xf numFmtId="164" fontId="8" fillId="2" borderId="0" xfId="0" applyNumberFormat="1" applyFont="1" applyFill="1"/>
    <xf numFmtId="0" fontId="15" fillId="2" borderId="0" xfId="0" applyFont="1" applyFill="1" applyAlignment="1">
      <alignment horizontal="left"/>
    </xf>
    <xf numFmtId="3" fontId="8" fillId="2" borderId="0" xfId="0" applyNumberFormat="1" applyFont="1" applyFill="1"/>
    <xf numFmtId="0" fontId="14" fillId="2" borderId="7" xfId="0" applyFont="1" applyFill="1" applyBorder="1"/>
    <xf numFmtId="0" fontId="14" fillId="2" borderId="3" xfId="0" applyFont="1" applyFill="1" applyBorder="1"/>
    <xf numFmtId="3" fontId="14" fillId="2" borderId="3" xfId="0" applyNumberFormat="1" applyFont="1" applyFill="1" applyBorder="1"/>
    <xf numFmtId="164" fontId="14" fillId="2" borderId="3" xfId="0" applyNumberFormat="1" applyFont="1" applyFill="1" applyBorder="1"/>
    <xf numFmtId="39" fontId="14" fillId="2" borderId="13" xfId="0" applyNumberFormat="1" applyFont="1" applyFill="1" applyBorder="1" applyAlignment="1">
      <alignment horizontal="right"/>
    </xf>
    <xf numFmtId="164" fontId="8" fillId="2" borderId="8" xfId="0" applyNumberFormat="1" applyFont="1" applyFill="1" applyBorder="1" applyAlignment="1">
      <alignment horizontal="right" vertical="center"/>
    </xf>
    <xf numFmtId="0" fontId="2" fillId="2" borderId="0" xfId="0" applyFont="1" applyFill="1"/>
    <xf numFmtId="3" fontId="2" fillId="2" borderId="0" xfId="0" applyNumberFormat="1" applyFont="1" applyFill="1"/>
    <xf numFmtId="164" fontId="14" fillId="2" borderId="13" xfId="0" applyNumberFormat="1" applyFont="1" applyFill="1" applyBorder="1" applyAlignment="1">
      <alignment horizontal="right" vertical="center"/>
    </xf>
    <xf numFmtId="39" fontId="10" fillId="2" borderId="12" xfId="0" applyNumberFormat="1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/>
    </xf>
    <xf numFmtId="3" fontId="6" fillId="2" borderId="9" xfId="0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/>
    </xf>
    <xf numFmtId="3" fontId="6" fillId="2" borderId="11" xfId="0" applyNumberFormat="1" applyFont="1" applyFill="1" applyBorder="1" applyAlignment="1">
      <alignment horizontal="right"/>
    </xf>
    <xf numFmtId="0" fontId="12" fillId="2" borderId="14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164" fontId="14" fillId="2" borderId="0" xfId="0" applyNumberFormat="1" applyFont="1" applyFill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10" xfId="0" applyFont="1" applyFill="1" applyBorder="1" applyAlignment="1">
      <alignment horizontal="left"/>
    </xf>
    <xf numFmtId="164" fontId="8" fillId="2" borderId="10" xfId="0" applyNumberFormat="1" applyFont="1" applyFill="1" applyBorder="1" applyAlignment="1">
      <alignment horizontal="left"/>
    </xf>
    <xf numFmtId="3" fontId="12" fillId="2" borderId="0" xfId="0" applyNumberFormat="1" applyFont="1" applyFill="1" applyAlignment="1">
      <alignment horizontal="right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right"/>
    </xf>
    <xf numFmtId="0" fontId="17" fillId="2" borderId="0" xfId="0" applyFont="1" applyFill="1"/>
    <xf numFmtId="0" fontId="12" fillId="2" borderId="0" xfId="0" applyFont="1" applyFill="1"/>
    <xf numFmtId="0" fontId="1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2" borderId="0" xfId="0" applyFont="1" applyFill="1" applyAlignment="1">
      <alignment horizontal="left" vertical="top"/>
    </xf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/>
    <xf numFmtId="164" fontId="8" fillId="2" borderId="0" xfId="0" applyNumberFormat="1" applyFont="1" applyFill="1" applyBorder="1"/>
    <xf numFmtId="164" fontId="7" fillId="2" borderId="19" xfId="0" applyNumberFormat="1" applyFont="1" applyFill="1" applyBorder="1" applyAlignment="1">
      <alignment horizontal="right"/>
    </xf>
    <xf numFmtId="164" fontId="7" fillId="2" borderId="20" xfId="0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6</xdr:row>
      <xdr:rowOff>57149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1628777</xdr:colOff>
      <xdr:row>1</xdr:row>
      <xdr:rowOff>57151</xdr:rowOff>
    </xdr:from>
    <xdr:to>
      <xdr:col>8</xdr:col>
      <xdr:colOff>3055442</xdr:colOff>
      <xdr:row>5</xdr:row>
      <xdr:rowOff>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4734" y="222803"/>
          <a:ext cx="1426665" cy="6054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7"/>
  <sheetViews>
    <sheetView showGridLines="0" tabSelected="1" view="pageBreakPreview" topLeftCell="A25" zoomScaleNormal="115" zoomScaleSheetLayoutView="100" workbookViewId="0">
      <selection activeCell="F72" sqref="F72:I72"/>
    </sheetView>
  </sheetViews>
  <sheetFormatPr defaultRowHeight="12.75" x14ac:dyDescent="0.2"/>
  <cols>
    <col min="1" max="3" width="1.7109375" style="3" customWidth="1"/>
    <col min="4" max="4" width="51.5703125" style="4" customWidth="1"/>
    <col min="5" max="5" width="9.85546875" style="4" customWidth="1"/>
    <col min="6" max="8" width="1.7109375" style="3" customWidth="1"/>
    <col min="9" max="9" width="49.140625" style="4" customWidth="1"/>
    <col min="10" max="10" width="10.7109375" style="3" bestFit="1" customWidth="1"/>
    <col min="11" max="11" width="9.140625" style="3" customWidth="1"/>
    <col min="12" max="12" width="0.42578125" style="3" customWidth="1"/>
    <col min="13" max="18" width="9.140625" style="3" hidden="1" customWidth="1"/>
    <col min="19" max="16384" width="9.140625" style="3"/>
  </cols>
  <sheetData>
    <row r="1" spans="1:10" x14ac:dyDescent="0.2">
      <c r="A1" s="5"/>
      <c r="B1" s="5"/>
      <c r="C1" s="5"/>
      <c r="D1" s="6"/>
      <c r="E1" s="6"/>
      <c r="F1" s="5"/>
      <c r="G1" s="5"/>
      <c r="H1" s="5"/>
      <c r="I1" s="6"/>
      <c r="J1" s="5"/>
    </row>
    <row r="2" spans="1:10" x14ac:dyDescent="0.2">
      <c r="A2" s="5"/>
      <c r="B2" s="5"/>
      <c r="C2" s="5"/>
      <c r="D2" s="6"/>
      <c r="E2" s="6"/>
      <c r="F2" s="5"/>
      <c r="G2" s="5"/>
      <c r="H2" s="5"/>
      <c r="I2" s="6"/>
      <c r="J2" s="5"/>
    </row>
    <row r="3" spans="1:10" x14ac:dyDescent="0.2">
      <c r="A3" s="5"/>
      <c r="B3" s="5"/>
      <c r="C3" s="5"/>
      <c r="D3" s="6"/>
      <c r="E3" s="6"/>
      <c r="F3" s="5"/>
      <c r="G3" s="5"/>
      <c r="H3" s="5"/>
      <c r="I3" s="6"/>
      <c r="J3" s="5"/>
    </row>
    <row r="4" spans="1:10" x14ac:dyDescent="0.2">
      <c r="A4" s="72"/>
      <c r="B4" s="72"/>
      <c r="C4" s="72"/>
      <c r="D4" s="72"/>
      <c r="E4" s="72"/>
      <c r="F4" s="72"/>
      <c r="G4" s="72"/>
      <c r="H4" s="72"/>
      <c r="I4" s="72"/>
      <c r="J4" s="5"/>
    </row>
    <row r="5" spans="1:10" x14ac:dyDescent="0.2">
      <c r="A5" s="7"/>
      <c r="B5" s="7"/>
      <c r="C5" s="7"/>
      <c r="D5" s="7"/>
      <c r="E5" s="7"/>
      <c r="F5" s="7"/>
      <c r="G5" s="7"/>
      <c r="H5" s="7"/>
      <c r="I5" s="7"/>
      <c r="J5" s="5"/>
    </row>
    <row r="6" spans="1:10" ht="15.75" x14ac:dyDescent="0.2">
      <c r="A6" s="73"/>
      <c r="B6" s="73"/>
      <c r="C6" s="73"/>
      <c r="D6" s="73"/>
      <c r="E6" s="73"/>
      <c r="F6" s="73"/>
      <c r="G6" s="73"/>
      <c r="H6" s="73"/>
      <c r="I6" s="73"/>
      <c r="J6" s="73"/>
    </row>
    <row r="7" spans="1:10" ht="21.75" customHeight="1" x14ac:dyDescent="0.2">
      <c r="A7" s="74" t="s">
        <v>0</v>
      </c>
      <c r="B7" s="74"/>
      <c r="C7" s="74"/>
      <c r="D7" s="74"/>
      <c r="E7" s="74"/>
      <c r="F7" s="74"/>
      <c r="G7" s="74"/>
      <c r="H7" s="74"/>
      <c r="I7" s="74"/>
      <c r="J7" s="74"/>
    </row>
    <row r="8" spans="1:10" ht="11.25" customHeight="1" x14ac:dyDescent="0.25">
      <c r="A8" s="75" t="s">
        <v>22</v>
      </c>
      <c r="B8" s="75"/>
      <c r="C8" s="75"/>
      <c r="D8" s="75"/>
      <c r="E8" s="75"/>
      <c r="F8" s="11"/>
      <c r="G8" s="11"/>
      <c r="H8" s="11"/>
      <c r="I8" s="12"/>
      <c r="J8" s="11"/>
    </row>
    <row r="9" spans="1:10" ht="15.75" x14ac:dyDescent="0.25">
      <c r="A9" s="75" t="s">
        <v>1</v>
      </c>
      <c r="B9" s="75"/>
      <c r="C9" s="75"/>
      <c r="D9" s="75"/>
      <c r="E9" s="75"/>
      <c r="F9" s="75"/>
      <c r="G9" s="75"/>
      <c r="H9" s="75"/>
      <c r="I9" s="75"/>
      <c r="J9" s="11"/>
    </row>
    <row r="10" spans="1:10" ht="21.75" customHeight="1" x14ac:dyDescent="0.2">
      <c r="A10" s="68" t="s">
        <v>39</v>
      </c>
      <c r="B10" s="69"/>
      <c r="C10" s="69"/>
      <c r="D10" s="69"/>
      <c r="E10" s="69"/>
      <c r="F10" s="69"/>
      <c r="G10" s="69"/>
      <c r="H10" s="69"/>
      <c r="I10" s="69"/>
      <c r="J10" s="70"/>
    </row>
    <row r="11" spans="1:10" x14ac:dyDescent="0.2">
      <c r="A11" s="76" t="s">
        <v>10</v>
      </c>
      <c r="B11" s="77"/>
      <c r="C11" s="77"/>
      <c r="D11" s="77"/>
      <c r="E11" s="77"/>
      <c r="F11" s="77"/>
      <c r="G11" s="77"/>
      <c r="H11" s="77"/>
      <c r="I11" s="77"/>
      <c r="J11" s="78"/>
    </row>
    <row r="12" spans="1:10" s="1" customFormat="1" ht="15.75" x14ac:dyDescent="0.25">
      <c r="A12" s="79" t="s">
        <v>2</v>
      </c>
      <c r="B12" s="80"/>
      <c r="C12" s="80"/>
      <c r="D12" s="81"/>
      <c r="E12" s="32">
        <v>45747</v>
      </c>
      <c r="F12" s="82" t="s">
        <v>3</v>
      </c>
      <c r="G12" s="83"/>
      <c r="H12" s="83"/>
      <c r="I12" s="84"/>
      <c r="J12" s="32">
        <v>45747</v>
      </c>
    </row>
    <row r="13" spans="1:10" s="1" customFormat="1" ht="15.75" x14ac:dyDescent="0.25">
      <c r="A13" s="33"/>
      <c r="B13" s="34"/>
      <c r="C13" s="34"/>
      <c r="D13" s="34"/>
      <c r="E13" s="67"/>
      <c r="F13" s="34"/>
      <c r="G13" s="34"/>
      <c r="H13" s="34"/>
      <c r="I13" s="34"/>
      <c r="J13" s="67"/>
    </row>
    <row r="14" spans="1:10" s="2" customFormat="1" ht="15.75" x14ac:dyDescent="0.25">
      <c r="A14" s="35" t="s">
        <v>40</v>
      </c>
      <c r="B14" s="36"/>
      <c r="C14" s="36"/>
      <c r="D14" s="36"/>
      <c r="E14" s="37">
        <f>E16+E19+E22+E28+E38</f>
        <v>272199</v>
      </c>
      <c r="F14" s="38" t="s">
        <v>41</v>
      </c>
      <c r="G14" s="36"/>
      <c r="H14" s="36"/>
      <c r="I14" s="36"/>
      <c r="J14" s="37">
        <f>J16+J23</f>
        <v>72662</v>
      </c>
    </row>
    <row r="15" spans="1:10" s="2" customFormat="1" ht="6.75" customHeight="1" x14ac:dyDescent="0.25">
      <c r="A15" s="39"/>
      <c r="B15" s="40"/>
      <c r="C15" s="40"/>
      <c r="D15" s="40"/>
      <c r="E15" s="41"/>
      <c r="F15" s="38"/>
      <c r="G15" s="42"/>
      <c r="H15" s="42"/>
      <c r="I15" s="42"/>
      <c r="J15" s="43"/>
    </row>
    <row r="16" spans="1:10" s="2" customFormat="1" ht="15.75" x14ac:dyDescent="0.25">
      <c r="A16" s="44"/>
      <c r="B16" s="40" t="s">
        <v>43</v>
      </c>
      <c r="C16" s="40"/>
      <c r="D16" s="40"/>
      <c r="E16" s="37">
        <v>7</v>
      </c>
      <c r="F16" s="42"/>
      <c r="G16" s="40" t="s">
        <v>42</v>
      </c>
      <c r="H16" s="45"/>
      <c r="I16" s="42"/>
      <c r="J16" s="37">
        <f>J17+J18+J19+J20</f>
        <v>53712</v>
      </c>
    </row>
    <row r="17" spans="1:22" s="2" customFormat="1" ht="15.75" x14ac:dyDescent="0.25">
      <c r="A17" s="44"/>
      <c r="B17" s="40"/>
      <c r="C17" s="40"/>
      <c r="D17" s="40"/>
      <c r="E17" s="37"/>
      <c r="F17" s="42"/>
      <c r="G17" s="40"/>
      <c r="H17" s="45"/>
      <c r="I17" s="45" t="s">
        <v>16</v>
      </c>
      <c r="J17" s="46">
        <v>3949</v>
      </c>
    </row>
    <row r="18" spans="1:22" s="2" customFormat="1" ht="15.75" x14ac:dyDescent="0.25">
      <c r="A18" s="44"/>
      <c r="B18" s="40"/>
      <c r="C18" s="40"/>
      <c r="D18" s="40"/>
      <c r="E18" s="37"/>
      <c r="F18" s="42"/>
      <c r="G18" s="42" t="s">
        <v>11</v>
      </c>
      <c r="H18" s="45"/>
      <c r="I18" s="45" t="s">
        <v>85</v>
      </c>
      <c r="J18" s="46">
        <v>167</v>
      </c>
      <c r="L18" s="9" t="s">
        <v>21</v>
      </c>
      <c r="V18" s="30"/>
    </row>
    <row r="19" spans="1:22" s="2" customFormat="1" ht="15.75" x14ac:dyDescent="0.25">
      <c r="A19" s="44"/>
      <c r="B19" s="40" t="s">
        <v>56</v>
      </c>
      <c r="C19" s="31"/>
      <c r="D19" s="31"/>
      <c r="E19" s="37">
        <f>E20</f>
        <v>136738</v>
      </c>
      <c r="F19" s="42"/>
      <c r="G19" s="42"/>
      <c r="H19" s="45"/>
      <c r="I19" s="45" t="s">
        <v>20</v>
      </c>
      <c r="J19" s="46">
        <v>7860</v>
      </c>
    </row>
    <row r="20" spans="1:22" s="2" customFormat="1" ht="15.75" x14ac:dyDescent="0.25">
      <c r="A20" s="44"/>
      <c r="B20" s="31"/>
      <c r="C20" s="31"/>
      <c r="D20" s="31" t="s">
        <v>81</v>
      </c>
      <c r="E20" s="46">
        <v>136738</v>
      </c>
      <c r="F20" s="42"/>
      <c r="G20" s="42"/>
      <c r="H20" s="45"/>
      <c r="I20" s="48" t="s">
        <v>23</v>
      </c>
      <c r="J20" s="46">
        <v>41736</v>
      </c>
    </row>
    <row r="21" spans="1:22" s="2" customFormat="1" ht="15.75" x14ac:dyDescent="0.25">
      <c r="A21" s="44"/>
      <c r="B21" s="49"/>
      <c r="C21" s="31"/>
      <c r="D21" s="31"/>
      <c r="E21" s="37"/>
      <c r="F21" s="42"/>
      <c r="G21" s="42"/>
      <c r="H21" s="45"/>
      <c r="I21" s="48"/>
      <c r="J21" s="46"/>
    </row>
    <row r="22" spans="1:22" ht="15.75" x14ac:dyDescent="0.25">
      <c r="A22" s="44"/>
      <c r="B22" s="40" t="s">
        <v>57</v>
      </c>
      <c r="C22" s="40"/>
      <c r="D22" s="40"/>
      <c r="E22" s="37">
        <f>E23+E24+E25+E26</f>
        <v>111322</v>
      </c>
      <c r="F22" s="42"/>
      <c r="G22" s="42"/>
      <c r="H22" s="45"/>
      <c r="I22" s="45"/>
      <c r="J22" s="46"/>
      <c r="N22" s="8" t="s">
        <v>21</v>
      </c>
    </row>
    <row r="23" spans="1:22" ht="15.75" x14ac:dyDescent="0.25">
      <c r="A23" s="44"/>
      <c r="B23" s="31"/>
      <c r="C23" s="40"/>
      <c r="D23" s="31" t="s">
        <v>8</v>
      </c>
      <c r="E23" s="46">
        <v>54719</v>
      </c>
      <c r="F23" s="50"/>
      <c r="G23" s="40" t="s">
        <v>68</v>
      </c>
      <c r="H23" s="40"/>
      <c r="I23" s="40"/>
      <c r="J23" s="51">
        <f>J24+J25+J26+J27+J28+J29</f>
        <v>18950</v>
      </c>
    </row>
    <row r="24" spans="1:22" ht="15.75" x14ac:dyDescent="0.25">
      <c r="A24" s="44"/>
      <c r="B24" s="49"/>
      <c r="C24" s="49"/>
      <c r="D24" s="52" t="s">
        <v>5</v>
      </c>
      <c r="E24" s="46">
        <v>51768</v>
      </c>
      <c r="F24" s="50"/>
      <c r="G24" s="42"/>
      <c r="H24" s="45"/>
      <c r="I24" s="45" t="s">
        <v>32</v>
      </c>
      <c r="J24" s="53">
        <v>3615</v>
      </c>
    </row>
    <row r="25" spans="1:22" ht="15.75" x14ac:dyDescent="0.25">
      <c r="A25" s="44"/>
      <c r="B25" s="49"/>
      <c r="C25" s="49"/>
      <c r="D25" s="52" t="s">
        <v>19</v>
      </c>
      <c r="E25" s="46">
        <v>11648</v>
      </c>
      <c r="F25" s="50"/>
      <c r="G25" s="42"/>
      <c r="H25" s="45"/>
      <c r="I25" s="45" t="s">
        <v>7</v>
      </c>
      <c r="J25" s="53">
        <v>1449</v>
      </c>
      <c r="N25"/>
    </row>
    <row r="26" spans="1:22" ht="15.75" x14ac:dyDescent="0.25">
      <c r="A26" s="44"/>
      <c r="B26" s="49"/>
      <c r="C26" s="49"/>
      <c r="D26" s="52" t="s">
        <v>12</v>
      </c>
      <c r="E26" s="46">
        <v>-6813</v>
      </c>
      <c r="F26" s="50"/>
      <c r="G26" s="45"/>
      <c r="H26" s="85" t="s">
        <v>73</v>
      </c>
      <c r="I26" s="85"/>
      <c r="J26" s="53">
        <v>13</v>
      </c>
    </row>
    <row r="27" spans="1:22" ht="15.75" x14ac:dyDescent="0.25">
      <c r="A27" s="44"/>
      <c r="B27" s="49"/>
      <c r="C27" s="49"/>
      <c r="D27" s="52"/>
      <c r="E27" s="46"/>
      <c r="F27" s="50"/>
      <c r="G27" s="45"/>
      <c r="H27" s="45"/>
      <c r="I27" s="45" t="s">
        <v>74</v>
      </c>
      <c r="J27" s="53">
        <v>848</v>
      </c>
    </row>
    <row r="28" spans="1:22" ht="15.75" x14ac:dyDescent="0.25">
      <c r="A28" s="44"/>
      <c r="B28" s="40" t="s">
        <v>58</v>
      </c>
      <c r="C28" s="40"/>
      <c r="D28" s="40"/>
      <c r="E28" s="37">
        <f>E29+E30+E31+E32+E33+E34+E35+E36</f>
        <v>16235</v>
      </c>
      <c r="F28" s="50"/>
      <c r="G28" s="45"/>
      <c r="H28" s="45"/>
      <c r="I28" s="45" t="s">
        <v>86</v>
      </c>
      <c r="J28" s="54">
        <v>8602</v>
      </c>
    </row>
    <row r="29" spans="1:22" ht="15.75" x14ac:dyDescent="0.25">
      <c r="A29" s="44"/>
      <c r="B29" s="49"/>
      <c r="C29" s="52"/>
      <c r="D29" s="52" t="s">
        <v>60</v>
      </c>
      <c r="E29" s="46">
        <v>2357</v>
      </c>
      <c r="F29" s="38"/>
      <c r="G29" s="55"/>
      <c r="H29" s="55"/>
      <c r="I29" s="50" t="s">
        <v>63</v>
      </c>
      <c r="J29" s="53">
        <v>4423</v>
      </c>
    </row>
    <row r="30" spans="1:22" ht="15.75" x14ac:dyDescent="0.25">
      <c r="A30" s="44"/>
      <c r="B30" s="49"/>
      <c r="C30" s="52"/>
      <c r="D30" s="52" t="s">
        <v>84</v>
      </c>
      <c r="E30" s="46">
        <v>1595</v>
      </c>
      <c r="F30" s="38"/>
      <c r="G30" s="55"/>
      <c r="H30" s="55"/>
      <c r="I30" s="55"/>
      <c r="J30" s="51"/>
    </row>
    <row r="31" spans="1:22" ht="15.75" x14ac:dyDescent="0.25">
      <c r="A31" s="35"/>
      <c r="B31" s="40"/>
      <c r="C31" s="40"/>
      <c r="D31" s="49" t="s">
        <v>61</v>
      </c>
      <c r="E31" s="46">
        <v>6266</v>
      </c>
      <c r="F31" s="99"/>
      <c r="G31" s="100"/>
      <c r="H31" s="100"/>
      <c r="I31" s="100"/>
      <c r="J31" s="51"/>
    </row>
    <row r="32" spans="1:22" ht="15.75" x14ac:dyDescent="0.25">
      <c r="A32" s="35"/>
      <c r="B32" s="40"/>
      <c r="C32" s="40"/>
      <c r="D32" s="49" t="s">
        <v>83</v>
      </c>
      <c r="E32" s="46">
        <v>1021</v>
      </c>
      <c r="F32" s="99"/>
      <c r="G32" s="100"/>
      <c r="H32" s="100"/>
      <c r="I32" s="100"/>
      <c r="J32" s="51"/>
    </row>
    <row r="33" spans="1:10" ht="15.75" x14ac:dyDescent="0.25">
      <c r="A33" s="35"/>
      <c r="B33" s="40"/>
      <c r="C33" s="40"/>
      <c r="D33" s="49" t="s">
        <v>62</v>
      </c>
      <c r="E33" s="46">
        <v>946</v>
      </c>
      <c r="F33" s="98"/>
      <c r="G33" s="99"/>
      <c r="H33" s="99"/>
      <c r="I33" s="99"/>
      <c r="J33" s="51"/>
    </row>
    <row r="34" spans="1:10" ht="15.75" x14ac:dyDescent="0.25">
      <c r="A34" s="35"/>
      <c r="B34" s="40"/>
      <c r="C34" s="40"/>
      <c r="D34" s="31" t="s">
        <v>64</v>
      </c>
      <c r="E34" s="46">
        <v>-25</v>
      </c>
      <c r="F34" s="98"/>
      <c r="G34" s="99"/>
      <c r="H34" s="99"/>
      <c r="I34" s="99"/>
      <c r="J34" s="51"/>
    </row>
    <row r="35" spans="1:10" ht="15.75" x14ac:dyDescent="0.25">
      <c r="A35" s="35"/>
      <c r="B35" s="40"/>
      <c r="C35" s="40"/>
      <c r="D35" s="31" t="s">
        <v>92</v>
      </c>
      <c r="E35" s="46">
        <v>825</v>
      </c>
      <c r="F35" s="38" t="s">
        <v>6</v>
      </c>
      <c r="G35" s="36"/>
      <c r="H35" s="36"/>
      <c r="I35" s="36"/>
      <c r="J35" s="51">
        <f>J36+J40</f>
        <v>202421</v>
      </c>
    </row>
    <row r="36" spans="1:10" ht="15.75" x14ac:dyDescent="0.25">
      <c r="A36" s="35"/>
      <c r="B36" s="40"/>
      <c r="C36" s="40"/>
      <c r="D36" s="31" t="s">
        <v>63</v>
      </c>
      <c r="E36" s="46">
        <v>3250</v>
      </c>
      <c r="F36" s="50"/>
      <c r="G36" s="42" t="s">
        <v>46</v>
      </c>
      <c r="H36" s="42"/>
      <c r="I36" s="57"/>
      <c r="J36" s="51">
        <f>J37+J38</f>
        <v>193234</v>
      </c>
    </row>
    <row r="37" spans="1:10" ht="15.75" x14ac:dyDescent="0.25">
      <c r="A37" s="35"/>
      <c r="B37" s="40"/>
      <c r="C37" s="40"/>
      <c r="D37" s="31"/>
      <c r="E37" s="46"/>
      <c r="F37" s="50"/>
      <c r="G37" s="45"/>
      <c r="H37" s="45"/>
      <c r="I37" s="45" t="s">
        <v>90</v>
      </c>
      <c r="J37" s="53">
        <v>193234</v>
      </c>
    </row>
    <row r="38" spans="1:10" ht="15.75" x14ac:dyDescent="0.25">
      <c r="A38" s="35"/>
      <c r="B38" s="38" t="s">
        <v>59</v>
      </c>
      <c r="C38" s="38"/>
      <c r="D38" s="40"/>
      <c r="E38" s="37">
        <f>E39+E40</f>
        <v>7897</v>
      </c>
      <c r="F38" s="50"/>
      <c r="G38" s="45"/>
      <c r="H38" s="45"/>
      <c r="I38" s="45" t="s">
        <v>44</v>
      </c>
      <c r="J38" s="54">
        <v>0</v>
      </c>
    </row>
    <row r="39" spans="1:10" ht="15.75" x14ac:dyDescent="0.25">
      <c r="A39" s="35"/>
      <c r="B39" s="49"/>
      <c r="C39" s="49"/>
      <c r="D39" s="52" t="s">
        <v>82</v>
      </c>
      <c r="E39" s="47">
        <v>8209</v>
      </c>
      <c r="F39" s="99"/>
      <c r="G39" s="99"/>
      <c r="H39" s="99"/>
      <c r="I39" s="99"/>
      <c r="J39" s="37"/>
    </row>
    <row r="40" spans="1:10" ht="15.75" x14ac:dyDescent="0.25">
      <c r="A40" s="35"/>
      <c r="B40" s="49"/>
      <c r="C40" s="49"/>
      <c r="D40" s="31" t="s">
        <v>28</v>
      </c>
      <c r="E40" s="46">
        <v>-312</v>
      </c>
      <c r="F40" s="50"/>
      <c r="G40" s="42" t="s">
        <v>45</v>
      </c>
      <c r="H40" s="42"/>
      <c r="I40" s="57"/>
      <c r="J40" s="51">
        <f>J41+J42+J43+J44</f>
        <v>9187</v>
      </c>
    </row>
    <row r="41" spans="1:10" ht="15.75" x14ac:dyDescent="0.25">
      <c r="A41" s="35"/>
      <c r="B41" s="49"/>
      <c r="C41" s="49"/>
      <c r="D41" s="52"/>
      <c r="E41" s="37"/>
      <c r="F41" s="50"/>
      <c r="G41" s="45"/>
      <c r="H41" s="45"/>
      <c r="I41" s="52" t="s">
        <v>87</v>
      </c>
      <c r="J41" s="53">
        <v>4690</v>
      </c>
    </row>
    <row r="42" spans="1:10" ht="15.75" x14ac:dyDescent="0.25">
      <c r="A42" s="35"/>
      <c r="B42" s="40"/>
      <c r="C42" s="40"/>
      <c r="D42" s="56"/>
      <c r="E42" s="37"/>
      <c r="F42" s="50"/>
      <c r="G42" s="45"/>
      <c r="H42" s="45"/>
      <c r="I42" s="45" t="s">
        <v>47</v>
      </c>
      <c r="J42" s="53">
        <v>1254</v>
      </c>
    </row>
    <row r="43" spans="1:10" ht="15.75" x14ac:dyDescent="0.25">
      <c r="A43" s="35"/>
      <c r="B43" s="49"/>
      <c r="C43" s="40"/>
      <c r="D43" s="31"/>
      <c r="E43" s="46"/>
      <c r="F43" s="38"/>
      <c r="G43" s="99"/>
      <c r="H43" s="99"/>
      <c r="I43" s="45" t="s">
        <v>91</v>
      </c>
      <c r="J43" s="53">
        <v>3575</v>
      </c>
    </row>
    <row r="44" spans="1:10" ht="15.75" x14ac:dyDescent="0.25">
      <c r="A44" s="35"/>
      <c r="B44" s="49"/>
      <c r="C44" s="49"/>
      <c r="D44" s="52"/>
      <c r="E44" s="46"/>
      <c r="F44" s="50"/>
      <c r="G44" s="45"/>
      <c r="H44" s="45"/>
      <c r="I44" s="52" t="s">
        <v>48</v>
      </c>
      <c r="J44" s="53">
        <v>-332</v>
      </c>
    </row>
    <row r="45" spans="1:10" ht="15.75" x14ac:dyDescent="0.25">
      <c r="A45" s="35"/>
      <c r="B45" s="49"/>
      <c r="C45" s="49"/>
      <c r="D45" s="52"/>
      <c r="E45" s="46"/>
      <c r="F45" s="50"/>
      <c r="G45" s="45"/>
      <c r="H45" s="45"/>
      <c r="I45" s="45"/>
      <c r="J45" s="53"/>
    </row>
    <row r="46" spans="1:10" ht="15.75" x14ac:dyDescent="0.25">
      <c r="A46" s="35"/>
      <c r="B46" s="49"/>
      <c r="C46" s="49"/>
      <c r="D46" s="52"/>
      <c r="E46" s="46"/>
      <c r="F46" s="50"/>
      <c r="G46" s="45"/>
      <c r="H46" s="45"/>
      <c r="I46" s="45"/>
      <c r="J46" s="53"/>
    </row>
    <row r="47" spans="1:10" ht="15.75" x14ac:dyDescent="0.25">
      <c r="A47" s="103" t="s">
        <v>65</v>
      </c>
      <c r="B47" s="104"/>
      <c r="C47" s="104"/>
      <c r="D47" s="105"/>
      <c r="E47" s="37">
        <f>E48+E50+E54+E58</f>
        <v>3744</v>
      </c>
      <c r="F47" s="50"/>
      <c r="G47" s="50"/>
      <c r="H47" s="50"/>
      <c r="I47" s="45"/>
      <c r="J47" s="53"/>
    </row>
    <row r="48" spans="1:10" ht="15.75" x14ac:dyDescent="0.25">
      <c r="A48" s="35"/>
      <c r="B48" s="38" t="s">
        <v>30</v>
      </c>
      <c r="C48" s="38"/>
      <c r="D48" s="38"/>
      <c r="E48" s="37">
        <f>E49</f>
        <v>10</v>
      </c>
      <c r="F48" s="55" t="s">
        <v>49</v>
      </c>
      <c r="G48" s="55"/>
      <c r="H48" s="55"/>
      <c r="I48" s="42"/>
      <c r="J48" s="43">
        <f>J49+J50+J51+J52+J53+J54</f>
        <v>860</v>
      </c>
    </row>
    <row r="49" spans="1:11" ht="15.75" x14ac:dyDescent="0.25">
      <c r="A49" s="35"/>
      <c r="B49" s="38"/>
      <c r="C49" s="38"/>
      <c r="D49" s="49" t="s">
        <v>29</v>
      </c>
      <c r="E49" s="46">
        <v>10</v>
      </c>
      <c r="F49" s="50" t="s">
        <v>11</v>
      </c>
      <c r="G49" s="50" t="s">
        <v>50</v>
      </c>
      <c r="H49" s="50"/>
      <c r="I49" s="50"/>
      <c r="J49" s="54">
        <v>16897</v>
      </c>
    </row>
    <row r="50" spans="1:11" ht="15.75" x14ac:dyDescent="0.25">
      <c r="A50" s="35"/>
      <c r="B50" s="38" t="s">
        <v>13</v>
      </c>
      <c r="C50" s="38"/>
      <c r="D50" s="38"/>
      <c r="E50" s="37">
        <f>E51+E52+E53</f>
        <v>3224</v>
      </c>
      <c r="F50" s="50"/>
      <c r="G50" s="50" t="s">
        <v>51</v>
      </c>
      <c r="H50" s="50"/>
      <c r="I50" s="50"/>
      <c r="J50" s="53">
        <v>-14851</v>
      </c>
    </row>
    <row r="51" spans="1:11" ht="15.75" x14ac:dyDescent="0.25">
      <c r="A51" s="35"/>
      <c r="B51" s="38"/>
      <c r="C51" s="38"/>
      <c r="D51" s="49" t="s">
        <v>14</v>
      </c>
      <c r="E51" s="46">
        <v>2422</v>
      </c>
      <c r="F51" s="50"/>
      <c r="G51" s="50" t="s">
        <v>52</v>
      </c>
      <c r="H51" s="50"/>
      <c r="I51" s="50"/>
      <c r="J51" s="54">
        <v>0</v>
      </c>
    </row>
    <row r="52" spans="1:11" ht="15.75" x14ac:dyDescent="0.25">
      <c r="A52" s="35"/>
      <c r="B52" s="38"/>
      <c r="C52" s="38"/>
      <c r="D52" s="49" t="s">
        <v>15</v>
      </c>
      <c r="E52" s="37">
        <v>1867</v>
      </c>
      <c r="F52" s="50"/>
      <c r="G52" s="50" t="s">
        <v>53</v>
      </c>
      <c r="H52" s="50"/>
      <c r="I52" s="50"/>
      <c r="J52" s="53">
        <v>-840</v>
      </c>
    </row>
    <row r="53" spans="1:11" ht="15.75" x14ac:dyDescent="0.25">
      <c r="A53" s="35"/>
      <c r="B53" s="38"/>
      <c r="C53" s="38"/>
      <c r="D53" s="49" t="s">
        <v>9</v>
      </c>
      <c r="E53" s="37">
        <v>-1065</v>
      </c>
      <c r="F53" s="50"/>
      <c r="G53" s="50" t="s">
        <v>55</v>
      </c>
      <c r="H53" s="50"/>
      <c r="I53" s="50"/>
      <c r="J53" s="53">
        <v>-194</v>
      </c>
    </row>
    <row r="54" spans="1:11" ht="14.25" customHeight="1" x14ac:dyDescent="0.25">
      <c r="A54" s="35"/>
      <c r="B54" s="38" t="s">
        <v>4</v>
      </c>
      <c r="C54" s="38"/>
      <c r="D54" s="49"/>
      <c r="E54" s="37">
        <f>E55+E56</f>
        <v>476</v>
      </c>
      <c r="F54" s="50"/>
      <c r="G54" s="50" t="s">
        <v>54</v>
      </c>
      <c r="H54" s="50"/>
      <c r="I54" s="50"/>
      <c r="J54" s="53">
        <v>-152</v>
      </c>
    </row>
    <row r="55" spans="1:11" ht="15.75" x14ac:dyDescent="0.25">
      <c r="A55" s="35"/>
      <c r="B55" s="38"/>
      <c r="C55" s="49" t="s">
        <v>66</v>
      </c>
      <c r="D55" s="49"/>
      <c r="E55" s="46">
        <v>1998</v>
      </c>
      <c r="F55" s="50"/>
      <c r="G55" s="50"/>
      <c r="H55" s="50"/>
      <c r="I55" s="50"/>
      <c r="J55" s="54"/>
    </row>
    <row r="56" spans="1:11" ht="15.75" x14ac:dyDescent="0.25">
      <c r="A56" s="35"/>
      <c r="B56" s="38"/>
      <c r="C56" s="49" t="s">
        <v>9</v>
      </c>
      <c r="D56" s="49"/>
      <c r="E56" s="46">
        <v>-1522</v>
      </c>
      <c r="F56" s="50"/>
      <c r="G56" s="50"/>
      <c r="H56" s="50"/>
      <c r="I56" s="50"/>
      <c r="J56" s="54"/>
    </row>
    <row r="57" spans="1:11" ht="15.75" x14ac:dyDescent="0.25">
      <c r="A57" s="35"/>
      <c r="B57" s="38"/>
      <c r="C57" s="38"/>
      <c r="D57" s="49"/>
      <c r="E57" s="46"/>
      <c r="F57" s="50"/>
      <c r="G57" s="50"/>
      <c r="H57" s="50"/>
      <c r="I57" s="50"/>
      <c r="J57" s="54"/>
    </row>
    <row r="58" spans="1:11" ht="15.75" x14ac:dyDescent="0.25">
      <c r="A58" s="35"/>
      <c r="B58" s="38" t="s">
        <v>27</v>
      </c>
      <c r="C58" s="38"/>
      <c r="D58" s="49"/>
      <c r="E58" s="37">
        <f>E59</f>
        <v>34</v>
      </c>
      <c r="F58" s="50"/>
      <c r="G58" s="50"/>
      <c r="H58" s="50"/>
      <c r="I58" s="50"/>
      <c r="J58" s="54"/>
    </row>
    <row r="59" spans="1:11" ht="15.75" x14ac:dyDescent="0.25">
      <c r="A59" s="35"/>
      <c r="B59" s="38"/>
      <c r="C59" s="49" t="s">
        <v>67</v>
      </c>
      <c r="D59" s="49"/>
      <c r="E59" s="46">
        <v>34</v>
      </c>
      <c r="F59" s="50"/>
      <c r="G59" s="50"/>
      <c r="H59" s="50"/>
      <c r="I59" s="50"/>
      <c r="J59" s="54"/>
    </row>
    <row r="60" spans="1:11" ht="15.75" x14ac:dyDescent="0.25">
      <c r="A60" s="58"/>
      <c r="B60" s="59"/>
      <c r="C60" s="59"/>
      <c r="D60" s="60"/>
      <c r="E60" s="66"/>
      <c r="F60" s="61"/>
      <c r="G60" s="61"/>
      <c r="H60" s="61"/>
      <c r="I60" s="61"/>
      <c r="J60" s="62"/>
    </row>
    <row r="61" spans="1:11" ht="24.75" customHeight="1" x14ac:dyDescent="0.25">
      <c r="A61" s="86" t="s">
        <v>17</v>
      </c>
      <c r="B61" s="87"/>
      <c r="C61" s="87"/>
      <c r="D61" s="87"/>
      <c r="E61" s="63">
        <f>E14+E47</f>
        <v>275943</v>
      </c>
      <c r="F61" s="88" t="s">
        <v>18</v>
      </c>
      <c r="G61" s="88"/>
      <c r="H61" s="88"/>
      <c r="I61" s="88"/>
      <c r="J61" s="63">
        <f>J14+J35+J48</f>
        <v>275943</v>
      </c>
      <c r="K61" s="2"/>
    </row>
    <row r="62" spans="1:11" x14ac:dyDescent="0.2">
      <c r="A62" s="26"/>
      <c r="B62" s="27"/>
      <c r="C62" s="27"/>
      <c r="D62" s="27"/>
      <c r="E62" s="25"/>
      <c r="F62" s="29"/>
      <c r="G62" s="28"/>
      <c r="H62" s="28"/>
      <c r="I62" s="101" t="s">
        <v>88</v>
      </c>
      <c r="J62" s="102"/>
      <c r="K62" s="2"/>
    </row>
    <row r="63" spans="1:11" ht="15.75" x14ac:dyDescent="0.25">
      <c r="A63" s="13"/>
      <c r="B63" s="13"/>
      <c r="C63" s="13"/>
      <c r="D63" s="14"/>
      <c r="E63" s="14"/>
      <c r="F63" s="13"/>
      <c r="G63" s="13"/>
      <c r="H63" s="13"/>
      <c r="I63" s="89"/>
      <c r="J63" s="89"/>
    </row>
    <row r="64" spans="1:11" ht="15.75" x14ac:dyDescent="0.25">
      <c r="A64" s="90" t="s">
        <v>26</v>
      </c>
      <c r="B64" s="90"/>
      <c r="C64" s="90"/>
      <c r="D64" s="90"/>
      <c r="E64" s="15"/>
      <c r="F64" s="91"/>
      <c r="G64" s="91"/>
      <c r="H64" s="91"/>
      <c r="I64" s="91"/>
      <c r="J64" s="16"/>
    </row>
    <row r="65" spans="1:26" ht="15.75" x14ac:dyDescent="0.25">
      <c r="A65" s="17"/>
      <c r="B65" s="17"/>
      <c r="C65" s="17"/>
      <c r="D65" s="17"/>
      <c r="E65" s="15"/>
      <c r="F65" s="18"/>
      <c r="G65" s="18"/>
      <c r="H65" s="18"/>
      <c r="I65" s="18"/>
      <c r="J65" s="16"/>
    </row>
    <row r="66" spans="1:26" s="2" customFormat="1" ht="13.5" customHeight="1" x14ac:dyDescent="0.25">
      <c r="A66" s="93" t="s">
        <v>70</v>
      </c>
      <c r="B66" s="93"/>
      <c r="C66" s="93"/>
      <c r="D66" s="93"/>
      <c r="E66" s="19"/>
      <c r="F66" s="90" t="s">
        <v>89</v>
      </c>
      <c r="G66" s="90"/>
      <c r="H66" s="90"/>
      <c r="I66" s="90"/>
      <c r="J66" s="93"/>
      <c r="K66" s="3"/>
      <c r="L66" s="3"/>
      <c r="M66" s="3"/>
      <c r="N66" s="3"/>
    </row>
    <row r="67" spans="1:26" s="2" customFormat="1" ht="15.75" x14ac:dyDescent="0.25">
      <c r="A67" s="71" t="s">
        <v>69</v>
      </c>
      <c r="B67" s="71"/>
      <c r="C67" s="71"/>
      <c r="D67" s="71"/>
      <c r="E67" s="20"/>
      <c r="F67" s="71" t="s">
        <v>75</v>
      </c>
      <c r="G67" s="92"/>
      <c r="H67" s="92"/>
      <c r="I67" s="92"/>
      <c r="J67" s="92"/>
      <c r="K67" s="3"/>
    </row>
    <row r="68" spans="1:26" ht="15.75" x14ac:dyDescent="0.25">
      <c r="A68" s="16"/>
      <c r="B68" s="71"/>
      <c r="C68" s="71"/>
      <c r="D68" s="71"/>
      <c r="E68" s="71"/>
      <c r="F68" s="20"/>
      <c r="G68" s="20"/>
      <c r="H68" s="20"/>
      <c r="I68" s="21"/>
      <c r="J68" s="16"/>
      <c r="L68" s="2"/>
      <c r="M68" s="2"/>
      <c r="N68" s="2"/>
    </row>
    <row r="69" spans="1:26" ht="15.75" x14ac:dyDescent="0.25">
      <c r="A69" s="90" t="s">
        <v>71</v>
      </c>
      <c r="B69" s="90"/>
      <c r="C69" s="90"/>
      <c r="D69" s="90"/>
      <c r="E69" s="17"/>
      <c r="F69" s="90" t="s">
        <v>25</v>
      </c>
      <c r="G69" s="92"/>
      <c r="H69" s="92"/>
      <c r="I69" s="92"/>
      <c r="J69" s="92"/>
      <c r="W69" s="94"/>
      <c r="X69" s="94"/>
      <c r="Y69" s="94"/>
      <c r="Z69" s="94"/>
    </row>
    <row r="70" spans="1:26" ht="15.75" x14ac:dyDescent="0.25">
      <c r="A70" s="71" t="s">
        <v>79</v>
      </c>
      <c r="B70" s="71"/>
      <c r="C70" s="71"/>
      <c r="D70" s="71"/>
      <c r="E70" s="22"/>
      <c r="F70" s="17"/>
      <c r="G70" s="15"/>
      <c r="H70" s="15"/>
      <c r="I70" s="15"/>
      <c r="J70" s="16"/>
      <c r="W70" s="95"/>
      <c r="X70" s="96"/>
      <c r="Y70" s="96"/>
      <c r="Z70" s="96"/>
    </row>
    <row r="71" spans="1:26" ht="15.75" x14ac:dyDescent="0.25">
      <c r="A71" s="20"/>
      <c r="B71" s="20"/>
      <c r="C71" s="20"/>
      <c r="D71" s="21"/>
      <c r="E71" s="22"/>
      <c r="F71" s="71" t="s">
        <v>35</v>
      </c>
      <c r="G71" s="71"/>
      <c r="H71" s="71"/>
      <c r="I71" s="71"/>
      <c r="J71" s="71"/>
    </row>
    <row r="72" spans="1:26" ht="15.75" x14ac:dyDescent="0.25">
      <c r="A72" s="90"/>
      <c r="B72" s="90"/>
      <c r="C72" s="90"/>
      <c r="D72" s="90"/>
      <c r="E72" s="22"/>
      <c r="F72" s="97"/>
      <c r="G72" s="97"/>
      <c r="H72" s="97"/>
      <c r="I72" s="97"/>
      <c r="J72" s="16"/>
    </row>
    <row r="73" spans="1:26" ht="15.75" x14ac:dyDescent="0.25">
      <c r="A73" s="90" t="s">
        <v>72</v>
      </c>
      <c r="B73" s="90"/>
      <c r="C73" s="90"/>
      <c r="D73" s="90"/>
      <c r="E73" s="20"/>
      <c r="F73" s="97" t="s">
        <v>36</v>
      </c>
      <c r="G73" s="92"/>
      <c r="H73" s="92"/>
      <c r="I73" s="92"/>
      <c r="J73" s="92"/>
    </row>
    <row r="74" spans="1:26" ht="15.75" x14ac:dyDescent="0.25">
      <c r="A74" s="71" t="s">
        <v>80</v>
      </c>
      <c r="B74" s="71"/>
      <c r="C74" s="71"/>
      <c r="D74" s="71"/>
      <c r="E74" s="20"/>
      <c r="F74" s="97"/>
      <c r="G74" s="97"/>
      <c r="H74" s="97"/>
      <c r="I74" s="97"/>
      <c r="J74" s="16"/>
    </row>
    <row r="75" spans="1:26" ht="15.75" x14ac:dyDescent="0.25">
      <c r="A75" s="16"/>
      <c r="B75" s="16"/>
      <c r="C75" s="16"/>
      <c r="D75" s="22"/>
      <c r="E75" s="20"/>
      <c r="F75" s="71" t="s">
        <v>37</v>
      </c>
      <c r="G75" s="71"/>
      <c r="H75" s="71"/>
      <c r="I75" s="71"/>
      <c r="J75" s="92"/>
    </row>
    <row r="76" spans="1:26" ht="15.75" x14ac:dyDescent="0.25">
      <c r="A76" s="16"/>
      <c r="B76" s="16"/>
      <c r="C76" s="16"/>
      <c r="D76" s="22"/>
      <c r="E76" s="20"/>
      <c r="F76" s="20"/>
      <c r="G76" s="20"/>
      <c r="H76" s="20"/>
      <c r="I76" s="20"/>
      <c r="J76" s="16"/>
    </row>
    <row r="77" spans="1:26" ht="15.75" x14ac:dyDescent="0.25">
      <c r="A77" s="23" t="s">
        <v>24</v>
      </c>
      <c r="B77" s="23"/>
      <c r="C77" s="23"/>
      <c r="D77" s="23"/>
      <c r="E77" s="23"/>
      <c r="F77" s="23"/>
      <c r="G77" s="23"/>
      <c r="H77" s="23"/>
      <c r="I77" s="23"/>
      <c r="J77" s="16"/>
    </row>
    <row r="78" spans="1:26" ht="15.75" x14ac:dyDescent="0.25">
      <c r="A78" s="71" t="s">
        <v>33</v>
      </c>
      <c r="B78" s="71" t="s">
        <v>31</v>
      </c>
      <c r="C78" s="71"/>
      <c r="D78" s="71"/>
      <c r="E78" s="71"/>
      <c r="F78" s="16"/>
      <c r="G78" s="71" t="s">
        <v>78</v>
      </c>
      <c r="H78" s="71"/>
      <c r="I78" s="71"/>
      <c r="J78" s="71"/>
    </row>
    <row r="79" spans="1:26" ht="15.75" x14ac:dyDescent="0.25">
      <c r="A79" s="71" t="s">
        <v>34</v>
      </c>
      <c r="B79" s="71"/>
      <c r="C79" s="71"/>
      <c r="D79" s="71"/>
      <c r="E79" s="71"/>
      <c r="F79" s="20"/>
      <c r="G79" s="71" t="s">
        <v>38</v>
      </c>
      <c r="H79" s="71"/>
      <c r="I79" s="71"/>
      <c r="J79" s="20"/>
    </row>
    <row r="80" spans="1:26" ht="15.75" x14ac:dyDescent="0.25">
      <c r="A80" s="71" t="s">
        <v>76</v>
      </c>
      <c r="B80" s="71"/>
      <c r="C80" s="71"/>
      <c r="D80" s="71"/>
      <c r="E80" s="71"/>
      <c r="F80" s="16"/>
      <c r="G80" s="71" t="s">
        <v>77</v>
      </c>
      <c r="H80" s="71"/>
      <c r="I80" s="71"/>
      <c r="J80" s="24"/>
    </row>
    <row r="81" spans="1:11" ht="15.75" x14ac:dyDescent="0.25">
      <c r="A81" s="64"/>
      <c r="B81" s="64"/>
      <c r="C81" s="64"/>
      <c r="D81" s="65"/>
      <c r="E81" s="65"/>
      <c r="F81" s="64"/>
      <c r="G81" s="64"/>
      <c r="H81" s="64"/>
      <c r="I81" s="65"/>
      <c r="J81" s="64"/>
    </row>
    <row r="82" spans="1:11" x14ac:dyDescent="0.2">
      <c r="A82" s="5"/>
      <c r="B82" s="5"/>
      <c r="C82" s="5"/>
      <c r="D82" s="6"/>
      <c r="E82" s="6"/>
      <c r="F82" s="5"/>
      <c r="G82" s="5"/>
      <c r="H82" s="5"/>
      <c r="I82" s="6"/>
      <c r="J82" s="5"/>
    </row>
    <row r="84" spans="1:11" ht="15.75" x14ac:dyDescent="0.25">
      <c r="B84" s="71"/>
      <c r="C84" s="71"/>
      <c r="D84" s="71"/>
      <c r="E84" s="71"/>
    </row>
    <row r="87" spans="1:11" x14ac:dyDescent="0.2">
      <c r="K87" s="10"/>
    </row>
  </sheetData>
  <mergeCells count="42">
    <mergeCell ref="B68:E68"/>
    <mergeCell ref="I62:J62"/>
    <mergeCell ref="A47:D47"/>
    <mergeCell ref="B84:E84"/>
    <mergeCell ref="G80:I80"/>
    <mergeCell ref="A72:D72"/>
    <mergeCell ref="F72:I72"/>
    <mergeCell ref="A73:D73"/>
    <mergeCell ref="F73:J73"/>
    <mergeCell ref="A74:D74"/>
    <mergeCell ref="F74:I74"/>
    <mergeCell ref="F75:J75"/>
    <mergeCell ref="A78:E78"/>
    <mergeCell ref="G78:J78"/>
    <mergeCell ref="A79:E79"/>
    <mergeCell ref="G79:I79"/>
    <mergeCell ref="A69:D69"/>
    <mergeCell ref="F69:J69"/>
    <mergeCell ref="W69:Z69"/>
    <mergeCell ref="A70:D70"/>
    <mergeCell ref="W70:Z70"/>
    <mergeCell ref="F64:I64"/>
    <mergeCell ref="A66:D66"/>
    <mergeCell ref="F66:J66"/>
    <mergeCell ref="A67:D67"/>
    <mergeCell ref="F67:J67"/>
    <mergeCell ref="A10:J10"/>
    <mergeCell ref="A80:E80"/>
    <mergeCell ref="A4:I4"/>
    <mergeCell ref="A6:J6"/>
    <mergeCell ref="A7:J7"/>
    <mergeCell ref="A8:E8"/>
    <mergeCell ref="A9:I9"/>
    <mergeCell ref="A11:J11"/>
    <mergeCell ref="A12:D12"/>
    <mergeCell ref="F12:I12"/>
    <mergeCell ref="H26:I26"/>
    <mergeCell ref="A61:D61"/>
    <mergeCell ref="F61:I61"/>
    <mergeCell ref="F71:J71"/>
    <mergeCell ref="I63:J63"/>
    <mergeCell ref="A64:D64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60" orientation="portrait" r:id="rId1"/>
  <headerFooter alignWithMargins="0"/>
  <rowBreaks count="1" manualBreakCount="1">
    <brk id="8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BP PRIM SEM25</vt:lpstr>
      <vt:lpstr>'BP PRIM SEM25'!Area_de_impressao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2025-08-15T18:21:09Z</cp:lastPrinted>
  <dcterms:created xsi:type="dcterms:W3CDTF">2001-02-16T18:37:20Z</dcterms:created>
  <dcterms:modified xsi:type="dcterms:W3CDTF">2025-08-15T18:22:49Z</dcterms:modified>
</cp:coreProperties>
</file>